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Vedlejší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<sst xmlns="http://schemas.openxmlformats.org/spreadsheetml/2006/main" count="251" uniqueCount="105">
  <si>
    <t>ASPE10</t>
  </si>
  <si>
    <t>S</t>
  </si>
  <si>
    <t>Soupis prací objektu</t>
  </si>
  <si>
    <t xml:space="preserve">Stavba: </t>
  </si>
  <si>
    <t>II/374</t>
  </si>
  <si>
    <t>Knínice průtah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</si>
  <si>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</si>
  <si>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</si>
  <si>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</si>
  <si>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</si>
  <si>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</si>
  <si>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</si>
  <si>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</si>
  <si>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</si>
  <si>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</si>
  <si>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</si>
  <si>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</si>
  <si>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Vedlejší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</si>
  <si>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</si>
  <si>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</si>
  <si>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</si>
  <si>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</si>
  <si>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</si>
  <si>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</si>
  <si>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</si>
  <si>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</si>
  <si>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</si>
  <si>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</si>
  <si>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</si>
  <si>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</si>
  <si>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</si>
  <si>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</si>
  <si>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</si>
  <si>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</si>
  <si>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</si>
  <si>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</si>
  <si>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</si>
  <si>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</si>
  <si>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</si>
  <si>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00004</t>
  </si>
  <si>
    <t>R</t>
  </si>
  <si>
    <t>Zajištění povolení k uzavírkám - popsáno v obchodních podmínkách, v zákoně č. 13/1997 Sb., a vyhlášce č. 104/1997</t>
  </si>
  <si>
    <t>KPL</t>
  </si>
  <si>
    <t>PP</t>
  </si>
  <si>
    <t/>
  </si>
  <si>
    <t>VV</t>
  </si>
  <si>
    <t>TS</t>
  </si>
  <si>
    <t>00005</t>
  </si>
  <si>
    <t>Zajištění stanovení, umístění, údržbu, přemístění a odstranění dočasného dopravního značení - popsáno v projektové dokumentaci</t>
  </si>
  <si>
    <t>14</t>
  </si>
  <si>
    <t>00014</t>
  </si>
  <si>
    <t>Zajištění provedení a výstupů veškerých zkoušek a revizí - popsáno v obchodních podmínkách, technických podmínkách a normách ČSN</t>
  </si>
  <si>
    <t>SO 101</t>
  </si>
  <si>
    <t>Oprava vozovky</t>
  </si>
  <si>
    <t>02710</t>
  </si>
  <si>
    <t>POMOC PRÁCE ZŘÍZ NEBO ZAJIŠŤ OBJÍŽĎKY A PŘÍSTUP CESTY</t>
  </si>
  <si>
    <t>Přechodná úprava dopravního značení a objízdných tras, včetně údržby a úprav během stavebních prací v souladu s TP66 - II.vydání  "Zásady pro označování pracovních míst na PK a s platnými předpisy pro navrhování DZ na PK, vč. vyhlášky č. 294/2015 Sb.    
Stávající svislé dopravní značky se pro potřeby PDZ zachovají a dle potřeby zakryjí, upraví nebo doplní.  
Přechodné SDZ (značky, směrovací desky, závory, semafor. souprava, světla) se umístí na nosičích a podkladních deskách včetně nutných přesunů dle jednotlivých fází (etap) výstavby, dodávky, montáže, demontáže, včetně všech potřebných povolení k uzavírce. 
Vše v režii zhotovitele</t>
  </si>
  <si>
    <t>1=1,000 [A]</t>
  </si>
  <si>
    <t>zahrnuje veškeré náklady spojené s objednatelem požadovanými zařízeními</t>
  </si>
  <si>
    <t>Zemní práce</t>
  </si>
  <si>
    <t>113726</t>
  </si>
  <si>
    <t>FRÉZOVÁNÍ ZPEVNĚNÝCH PLOCH ASFALTOVÝCH, ODVOZ DO 12KM</t>
  </si>
  <si>
    <t>M3</t>
  </si>
  <si>
    <t>včetně odvozu do 12 km a uložení na meziskládku - CM Boskovice</t>
  </si>
  <si>
    <t>frézování asfaltových vrstev: 
138,55=138,550 [A]</t>
  </si>
  <si>
    <t>Položka zahrnuje veškerou manipulaci s vybouranou sutí a s vybouranými hmotami vč. uložení na meziskládku.</t>
  </si>
  <si>
    <t>Komunikace</t>
  </si>
  <si>
    <t>7</t>
  </si>
  <si>
    <t>572213</t>
  </si>
  <si>
    <t>SPOJOVACÍ POSTŘIK Z EMULZE DO 0,5KG/M2</t>
  </si>
  <si>
    <t>M2</t>
  </si>
  <si>
    <t>Mezi obrusnou a odfrézovaným povrchem - z kation. asfalt. emulze PS - C, 0,4kg/m2 po vyštěpení</t>
  </si>
  <si>
    <t>2771=2 771,000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</si>
  <si>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</si>
  <si>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8</t>
  </si>
  <si>
    <t>574A43</t>
  </si>
  <si>
    <t>ASFALTOVÝ BETON PRO OBRUSNÉ VRSTVY ACO 11 TL. 50MM</t>
  </si>
  <si>
    <t>Zřízení obrusné vrstvy, dilatační spáry s těsněním asfaltovou zálivkou modif. v režii zhotovitele</t>
  </si>
  <si>
    <t>Vrstva ACO 11 pro obrusnou vrstvu: 
2771=2 771,000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</si>
  <si>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</si>
  <si>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574C05</t>
  </si>
  <si>
    <t>ASFALTOVÝ BETON PRO LOŽNÍ VRSTVY ACL 16</t>
  </si>
  <si>
    <t>Vrstva ACL 16 pro vyrovnání stávajícího profilu</t>
  </si>
  <si>
    <t>vrstva ACL 16 pro ložnou vrstvu: 
30=30,000 [A]</t>
  </si>
  <si>
    <t>574C45</t>
  </si>
  <si>
    <t>ASFALTOVÝ BETON PRO LOŽNÍ VRSTVY ACL 16 TL. 50MM</t>
  </si>
  <si>
    <t>Vrstva ACL 16 pro sanace v ložné vrstvě</t>
  </si>
  <si>
    <t>Vrstva ACL 16 pro ložnou vrstvu: 
60=60,000 [A]</t>
  </si>
  <si>
    <t>Ostatní konstrukce a práce</t>
  </si>
  <si>
    <t>11</t>
  </si>
  <si>
    <t>915111</t>
  </si>
  <si>
    <t>VODOROVNÉ DOPRAVNÍ ZNAČENÍ BARVOU HLADKÉ - DODÁVKA A POKLÁDKA</t>
  </si>
  <si>
    <t>Vodorovné dopravní značení barvou: 
139,5=139,500 [A]</t>
  </si>
  <si>
    <t>položka zahrnuje: 
- dodání a pokládku nátěrového materiálu (měří se pouze natíraná plocha) 
- předznačení a reflexní úpravu</t>
  </si>
  <si>
    <t>12</t>
  </si>
  <si>
    <t>931326</t>
  </si>
  <si>
    <t>TĚSNĚNÍ DILATAČ SPAR ASF ZÁLIVKOU MODIFIK PRŮŘ DO 800MM2</t>
  </si>
  <si>
    <t>M</t>
  </si>
  <si>
    <t>Těsnění dilatačních spar asfaltovou zálivkou</t>
  </si>
  <si>
    <t>těsnění dilatačních spar asfaltovou zálivkou: 
437,60=437,600 [A]</t>
  </si>
  <si>
    <t>položka zahrnuje dodávku a osazení předepsaného materiálu, očištění ploch spáry před úpravou, očištění okolí spáry po úpravě 
nezahrnuje těsnící profil</t>
  </si>
  <si>
    <t>13</t>
  </si>
  <si>
    <t>93818</t>
  </si>
  <si>
    <t>OČIŠTĚNÍ ASFALT VOZOVEK ZAMETENÍM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</si>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</sst>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38</v>
      </c>
      <c s="23" t="s">
        <v>26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44</v>
      </c>
    </row>
    <row r="13" spans="1:5" ht="12.75">
      <c r="A13" t="s">
        <v>46</v>
      </c>
      <c r="E13" s="29" t="s">
        <v>44</v>
      </c>
    </row>
    <row r="14" spans="1:16" ht="25.5">
      <c r="A14" s="18" t="s">
        <v>38</v>
      </c>
      <c s="23" t="s">
        <v>28</v>
      </c>
      <c s="23" t="s">
        <v>47</v>
      </c>
      <c s="18" t="s">
        <v>40</v>
      </c>
      <c s="24" t="s">
        <v>48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44</v>
      </c>
    </row>
    <row r="16" spans="1:5" ht="12.75">
      <c r="A16" s="30" t="s">
        <v>45</v>
      </c>
      <c r="E16" s="31" t="s">
        <v>44</v>
      </c>
    </row>
    <row r="17" spans="1:5" ht="12.75">
      <c r="A17" t="s">
        <v>46</v>
      </c>
      <c r="E17" s="29" t="s">
        <v>44</v>
      </c>
    </row>
    <row r="18" spans="1:16" ht="25.5">
      <c r="A18" s="18" t="s">
        <v>38</v>
      </c>
      <c s="23" t="s">
        <v>49</v>
      </c>
      <c s="23" t="s">
        <v>50</v>
      </c>
      <c s="18" t="s">
        <v>40</v>
      </c>
      <c s="24" t="s">
        <v>51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44</v>
      </c>
    </row>
    <row r="20" spans="1:5" ht="12.75">
      <c r="A20" s="30" t="s">
        <v>45</v>
      </c>
      <c r="E20" s="31" t="s">
        <v>44</v>
      </c>
    </row>
    <row r="21" spans="1:5" ht="12.75">
      <c r="A21" t="s">
        <v>46</v>
      </c>
      <c r="E21" s="29" t="s">
        <v>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0+O8+O13+O18+O35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0+I8+I13+I18+I35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52</v>
      </c>
      <c s="5"/>
      <c s="14" t="s">
        <v>53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30</v>
      </c>
      <c s="23" t="s">
        <v>54</v>
      </c>
      <c s="18" t="s">
        <v>44</v>
      </c>
      <c s="24" t="s">
        <v>55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40.25">
      <c r="A10" s="28" t="s">
        <v>43</v>
      </c>
      <c r="E10" s="29" t="s">
        <v>56</v>
      </c>
    </row>
    <row r="11" spans="1:5" ht="12.75">
      <c r="A11" s="30" t="s">
        <v>45</v>
      </c>
      <c r="E11" s="31" t="s">
        <v>57</v>
      </c>
    </row>
    <row r="12" spans="1:5" ht="12.75">
      <c r="A12" t="s">
        <v>46</v>
      </c>
      <c r="E12" s="29" t="s">
        <v>58</v>
      </c>
    </row>
    <row r="13" spans="1:18" ht="12.75" customHeight="1">
      <c r="A13" s="5" t="s">
        <v>36</v>
      </c>
      <c s="5"/>
      <c s="35" t="s">
        <v>22</v>
      </c>
      <c s="5"/>
      <c s="21" t="s">
        <v>59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8" t="s">
        <v>38</v>
      </c>
      <c s="23" t="s">
        <v>22</v>
      </c>
      <c s="23" t="s">
        <v>60</v>
      </c>
      <c s="18" t="s">
        <v>44</v>
      </c>
      <c s="24" t="s">
        <v>61</v>
      </c>
      <c s="25" t="s">
        <v>62</v>
      </c>
      <c s="26">
        <v>138.55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63</v>
      </c>
    </row>
    <row r="16" spans="1:5" ht="25.5">
      <c r="A16" s="30" t="s">
        <v>45</v>
      </c>
      <c r="E16" s="31" t="s">
        <v>64</v>
      </c>
    </row>
    <row r="17" spans="1:5" ht="25.5">
      <c r="A17" t="s">
        <v>46</v>
      </c>
      <c r="E17" s="29" t="s">
        <v>65</v>
      </c>
    </row>
    <row r="18" spans="1:18" ht="12.75" customHeight="1">
      <c r="A18" s="5" t="s">
        <v>36</v>
      </c>
      <c s="5"/>
      <c s="35" t="s">
        <v>28</v>
      </c>
      <c s="5"/>
      <c s="21" t="s">
        <v>66</v>
      </c>
      <c s="5"/>
      <c s="5"/>
      <c s="5"/>
      <c s="36">
        <f>0+Q18</f>
      </c>
      <c r="O18">
        <f>0+R18</f>
      </c>
      <c r="Q18">
        <f>0+I19+I23+I27+I31</f>
      </c>
      <c>
        <f>0+O19+O23+O27+O31</f>
      </c>
    </row>
    <row r="19" spans="1:16" ht="12.75">
      <c r="A19" s="18" t="s">
        <v>38</v>
      </c>
      <c s="23" t="s">
        <v>67</v>
      </c>
      <c s="23" t="s">
        <v>68</v>
      </c>
      <c s="18" t="s">
        <v>44</v>
      </c>
      <c s="24" t="s">
        <v>69</v>
      </c>
      <c s="25" t="s">
        <v>70</v>
      </c>
      <c s="26">
        <v>2771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25.5">
      <c r="A20" s="28" t="s">
        <v>43</v>
      </c>
      <c r="E20" s="29" t="s">
        <v>71</v>
      </c>
    </row>
    <row r="21" spans="1:5" ht="12.75">
      <c r="A21" s="30" t="s">
        <v>45</v>
      </c>
      <c r="E21" s="31" t="s">
        <v>72</v>
      </c>
    </row>
    <row r="22" spans="1:5" ht="51">
      <c r="A22" t="s">
        <v>46</v>
      </c>
      <c r="E22" s="29" t="s">
        <v>73</v>
      </c>
    </row>
    <row r="23" spans="1:16" ht="12.75">
      <c r="A23" s="18" t="s">
        <v>38</v>
      </c>
      <c s="23" t="s">
        <v>74</v>
      </c>
      <c s="23" t="s">
        <v>75</v>
      </c>
      <c s="18" t="s">
        <v>44</v>
      </c>
      <c s="24" t="s">
        <v>76</v>
      </c>
      <c s="25" t="s">
        <v>70</v>
      </c>
      <c s="26">
        <v>2771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25.5">
      <c r="A24" s="28" t="s">
        <v>43</v>
      </c>
      <c r="E24" s="29" t="s">
        <v>77</v>
      </c>
    </row>
    <row r="25" spans="1:5" ht="25.5">
      <c r="A25" s="30" t="s">
        <v>45</v>
      </c>
      <c r="E25" s="31" t="s">
        <v>78</v>
      </c>
    </row>
    <row r="26" spans="1:5" ht="140.25">
      <c r="A26" t="s">
        <v>46</v>
      </c>
      <c r="E26" s="29" t="s">
        <v>79</v>
      </c>
    </row>
    <row r="27" spans="1:16" ht="12.75">
      <c r="A27" s="18" t="s">
        <v>38</v>
      </c>
      <c s="23" t="s">
        <v>33</v>
      </c>
      <c s="23" t="s">
        <v>80</v>
      </c>
      <c s="18" t="s">
        <v>44</v>
      </c>
      <c s="24" t="s">
        <v>81</v>
      </c>
      <c s="25" t="s">
        <v>62</v>
      </c>
      <c s="26">
        <v>30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82</v>
      </c>
    </row>
    <row r="29" spans="1:5" ht="25.5">
      <c r="A29" s="30" t="s">
        <v>45</v>
      </c>
      <c r="E29" s="31" t="s">
        <v>83</v>
      </c>
    </row>
    <row r="30" spans="1:5" ht="140.25">
      <c r="A30" t="s">
        <v>46</v>
      </c>
      <c r="E30" s="29" t="s">
        <v>79</v>
      </c>
    </row>
    <row r="31" spans="1:16" ht="12.75">
      <c r="A31" s="18" t="s">
        <v>38</v>
      </c>
      <c s="23" t="s">
        <v>35</v>
      </c>
      <c s="23" t="s">
        <v>84</v>
      </c>
      <c s="18" t="s">
        <v>44</v>
      </c>
      <c s="24" t="s">
        <v>85</v>
      </c>
      <c s="25" t="s">
        <v>70</v>
      </c>
      <c s="26">
        <v>60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86</v>
      </c>
    </row>
    <row r="33" spans="1:5" ht="25.5">
      <c r="A33" s="30" t="s">
        <v>45</v>
      </c>
      <c r="E33" s="31" t="s">
        <v>87</v>
      </c>
    </row>
    <row r="34" spans="1:5" ht="140.25">
      <c r="A34" t="s">
        <v>46</v>
      </c>
      <c r="E34" s="29" t="s">
        <v>79</v>
      </c>
    </row>
    <row r="35" spans="1:18" ht="12.75" customHeight="1">
      <c r="A35" s="5" t="s">
        <v>36</v>
      </c>
      <c s="5"/>
      <c s="35" t="s">
        <v>33</v>
      </c>
      <c s="5"/>
      <c s="21" t="s">
        <v>88</v>
      </c>
      <c s="5"/>
      <c s="5"/>
      <c s="5"/>
      <c s="36">
        <f>0+Q35</f>
      </c>
      <c r="O35">
        <f>0+R35</f>
      </c>
      <c r="Q35">
        <f>0+I36+I40+I44</f>
      </c>
      <c>
        <f>0+O36+O40+O44</f>
      </c>
    </row>
    <row r="36" spans="1:16" ht="25.5">
      <c r="A36" s="18" t="s">
        <v>38</v>
      </c>
      <c s="23" t="s">
        <v>89</v>
      </c>
      <c s="23" t="s">
        <v>90</v>
      </c>
      <c s="18" t="s">
        <v>44</v>
      </c>
      <c s="24" t="s">
        <v>91</v>
      </c>
      <c s="25" t="s">
        <v>70</v>
      </c>
      <c s="26">
        <v>139.5</v>
      </c>
      <c s="27">
        <v>0</v>
      </c>
      <c s="27">
        <f>ROUND(ROUND(H36,2)*ROUND(G36,3),2)</f>
      </c>
      <c r="O36">
        <f>(I36*21)/100</f>
      </c>
      <c t="s">
        <v>16</v>
      </c>
    </row>
    <row r="37" spans="1:5" ht="12.75">
      <c r="A37" s="28" t="s">
        <v>43</v>
      </c>
      <c r="E37" s="29" t="s">
        <v>44</v>
      </c>
    </row>
    <row r="38" spans="1:5" ht="25.5">
      <c r="A38" s="30" t="s">
        <v>45</v>
      </c>
      <c r="E38" s="31" t="s">
        <v>92</v>
      </c>
    </row>
    <row r="39" spans="1:5" ht="38.25">
      <c r="A39" t="s">
        <v>46</v>
      </c>
      <c r="E39" s="29" t="s">
        <v>93</v>
      </c>
    </row>
    <row r="40" spans="1:16" ht="12.75">
      <c r="A40" s="18" t="s">
        <v>38</v>
      </c>
      <c s="23" t="s">
        <v>94</v>
      </c>
      <c s="23" t="s">
        <v>95</v>
      </c>
      <c s="18" t="s">
        <v>44</v>
      </c>
      <c s="24" t="s">
        <v>96</v>
      </c>
      <c s="25" t="s">
        <v>97</v>
      </c>
      <c s="26">
        <v>437.6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12.75">
      <c r="A41" s="28" t="s">
        <v>43</v>
      </c>
      <c r="E41" s="29" t="s">
        <v>98</v>
      </c>
    </row>
    <row r="42" spans="1:5" ht="25.5">
      <c r="A42" s="30" t="s">
        <v>45</v>
      </c>
      <c r="E42" s="31" t="s">
        <v>99</v>
      </c>
    </row>
    <row r="43" spans="1:5" ht="38.25">
      <c r="A43" t="s">
        <v>46</v>
      </c>
      <c r="E43" s="29" t="s">
        <v>100</v>
      </c>
    </row>
    <row r="44" spans="1:16" ht="12.75">
      <c r="A44" s="18" t="s">
        <v>38</v>
      </c>
      <c s="23" t="s">
        <v>101</v>
      </c>
      <c s="23" t="s">
        <v>102</v>
      </c>
      <c s="18" t="s">
        <v>44</v>
      </c>
      <c s="24" t="s">
        <v>103</v>
      </c>
      <c s="25" t="s">
        <v>70</v>
      </c>
      <c s="26">
        <v>2771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12.75">
      <c r="A45" s="28" t="s">
        <v>43</v>
      </c>
      <c r="E45" s="29" t="s">
        <v>44</v>
      </c>
    </row>
    <row r="46" spans="1:5" ht="12.75">
      <c r="A46" s="30" t="s">
        <v>45</v>
      </c>
      <c r="E46" s="31" t="s">
        <v>72</v>
      </c>
    </row>
    <row r="47" spans="1:5" ht="25.5">
      <c r="A47" t="s">
        <v>46</v>
      </c>
      <c r="E47" s="29" t="s">
        <v>104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